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7710" activeTab="0"/>
  </bookViews>
  <sheets>
    <sheet name="Sheet1" sheetId="1" r:id="rId1"/>
    <sheet name="Sheet2" sheetId="2" r:id="rId2"/>
    <sheet name="Sheet3" sheetId="3" r:id="rId3"/>
  </sheets>
  <definedNames>
    <definedName name="Subdivision" localSheetId="0">'Sheet2'!$A$1:$A$8</definedName>
    <definedName name="Subdivision">'Sheet2'!$A$1:$A$8</definedName>
  </definedNames>
  <calcPr fullCalcOnLoad="1"/>
</workbook>
</file>

<file path=xl/sharedStrings.xml><?xml version="1.0" encoding="utf-8"?>
<sst xmlns="http://schemas.openxmlformats.org/spreadsheetml/2006/main" count="44" uniqueCount="30">
  <si>
    <t>COMPUTATION SHEET</t>
  </si>
  <si>
    <t>Subdivision:</t>
  </si>
  <si>
    <t>Location:</t>
  </si>
  <si>
    <t>sqm X Price Per sqm</t>
  </si>
  <si>
    <t xml:space="preserve">Lot area:  </t>
  </si>
  <si>
    <t xml:space="preserve">Floor area: </t>
  </si>
  <si>
    <t>Php</t>
  </si>
  <si>
    <t>Contract Price:</t>
  </si>
  <si>
    <t>Amount</t>
  </si>
  <si>
    <t>Less: Reservation Fee</t>
  </si>
  <si>
    <t>% Downpayment:</t>
  </si>
  <si>
    <t>NET Downpayment:</t>
  </si>
  <si>
    <t># of months to pay:</t>
  </si>
  <si>
    <t>per month</t>
  </si>
  <si>
    <t>% Balance:</t>
  </si>
  <si>
    <t>bank financing at 8%</t>
  </si>
  <si>
    <t>5 years to pay</t>
  </si>
  <si>
    <t>10 years to pay</t>
  </si>
  <si>
    <t>15 years to pay</t>
  </si>
  <si>
    <t>VV SOLIVEN REALTY CORP.
EDSA, Greenhills, San Juan</t>
  </si>
  <si>
    <t>LOYOLA GRAND VILLAS</t>
  </si>
  <si>
    <t>CAPITOL PARK HOMES</t>
  </si>
  <si>
    <t>GREENHEIGHTS IV</t>
  </si>
  <si>
    <t>VISTA VERDE</t>
  </si>
  <si>
    <t>WINDSOR PLACE</t>
  </si>
  <si>
    <t>GREENLAND</t>
  </si>
  <si>
    <t>SOUTH GREENHEIGHTS</t>
  </si>
  <si>
    <t>GEORGETOWN HEIGHTS</t>
  </si>
  <si>
    <t>Loyola Grand Villas</t>
  </si>
  <si>
    <t>Quezon City/Marikina 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</si>
</sst>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4" fontId="35" fillId="0" borderId="0" xfId="0" applyNumberFormat="1" applyFont="1" applyAlignment="1">
      <alignment horizontal="left"/>
    </xf>
    <xf numFmtId="0" fontId="35" fillId="33" borderId="10" xfId="0" applyFont="1" applyFill="1" applyBorder="1" applyAlignment="1">
      <alignment horizontal="center"/>
    </xf>
    <xf numFmtId="4" fontId="35" fillId="33" borderId="10" xfId="0" applyNumberFormat="1" applyFont="1" applyFill="1" applyBorder="1" applyAlignment="1">
      <alignment horizontal="center"/>
    </xf>
    <xf numFmtId="4" fontId="35" fillId="33" borderId="10" xfId="0" applyNumberFormat="1" applyFont="1" applyFill="1" applyBorder="1" applyAlignment="1">
      <alignment horizontal="left"/>
    </xf>
    <xf numFmtId="0" fontId="33" fillId="0" borderId="0" xfId="0" applyFont="1" applyAlignment="1">
      <alignment/>
    </xf>
    <xf numFmtId="4" fontId="35" fillId="0" borderId="10" xfId="0" applyNumberFormat="1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171450</xdr:rowOff>
    </xdr:from>
    <xdr:to>
      <xdr:col>0</xdr:col>
      <xdr:colOff>695325</xdr:colOff>
      <xdr:row>1</xdr:row>
      <xdr:rowOff>514350</xdr:rowOff>
    </xdr:to>
    <xdr:pic>
      <xdr:nvPicPr>
        <xdr:cNvPr id="1" name="Picture 1" descr="VVS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11.7109375" style="0" customWidth="1"/>
    <col min="2" max="2" width="5.7109375" style="0" customWidth="1"/>
    <col min="3" max="3" width="19.8515625" style="0" customWidth="1"/>
    <col min="4" max="4" width="11.00390625" style="0" customWidth="1"/>
    <col min="5" max="5" width="4.7109375" style="0" customWidth="1"/>
    <col min="6" max="6" width="13.8515625" style="0" customWidth="1"/>
    <col min="7" max="7" width="10.57421875" style="0" customWidth="1"/>
  </cols>
  <sheetData>
    <row r="2" spans="2:3" ht="51.75" customHeight="1">
      <c r="B2" s="10" t="s">
        <v>19</v>
      </c>
      <c r="C2" s="11"/>
    </row>
    <row r="3" ht="15">
      <c r="A3" s="6" t="s">
        <v>0</v>
      </c>
    </row>
    <row r="4" spans="1:3" ht="15">
      <c r="A4" t="s">
        <v>1</v>
      </c>
      <c r="B4" s="8" t="s">
        <v>28</v>
      </c>
      <c r="C4" s="9"/>
    </row>
    <row r="5" spans="1:3" ht="15">
      <c r="A5" t="s">
        <v>2</v>
      </c>
      <c r="B5" s="8" t="s">
        <v>29</v>
      </c>
      <c r="C5" s="9"/>
    </row>
    <row r="6" ht="15">
      <c r="F6" t="s">
        <v>8</v>
      </c>
    </row>
    <row r="7" spans="1:6" ht="15">
      <c r="A7" t="s">
        <v>4</v>
      </c>
      <c r="B7" s="3">
        <v>187.5</v>
      </c>
      <c r="C7" t="s">
        <v>3</v>
      </c>
      <c r="D7" s="4">
        <v>27000</v>
      </c>
      <c r="E7" t="s">
        <v>6</v>
      </c>
      <c r="F7" s="2">
        <f>PRODUCT(B7,D7)</f>
        <v>5062500</v>
      </c>
    </row>
    <row r="8" spans="1:6" ht="15">
      <c r="A8" t="s">
        <v>5</v>
      </c>
      <c r="B8" s="3">
        <v>150</v>
      </c>
      <c r="C8" t="s">
        <v>3</v>
      </c>
      <c r="D8" s="4">
        <v>34000</v>
      </c>
      <c r="E8" t="s">
        <v>6</v>
      </c>
      <c r="F8" s="2">
        <f>PRODUCT(B8,D8)</f>
        <v>5100000</v>
      </c>
    </row>
    <row r="10" spans="1:6" ht="15">
      <c r="A10" t="s">
        <v>7</v>
      </c>
      <c r="E10" t="s">
        <v>6</v>
      </c>
      <c r="F10" s="2">
        <f>SUM(F7,F8)</f>
        <v>10162500</v>
      </c>
    </row>
    <row r="11" ht="15">
      <c r="F11" s="2"/>
    </row>
    <row r="12" spans="1:6" ht="15">
      <c r="A12" t="s">
        <v>10</v>
      </c>
      <c r="D12" s="3">
        <v>30</v>
      </c>
      <c r="E12" t="s">
        <v>6</v>
      </c>
      <c r="F12" s="2">
        <f>PRODUCT(F10,D12/100)</f>
        <v>3048750</v>
      </c>
    </row>
    <row r="13" spans="1:6" ht="15">
      <c r="A13" t="s">
        <v>9</v>
      </c>
      <c r="E13" t="s">
        <v>6</v>
      </c>
      <c r="F13" s="5">
        <v>100000</v>
      </c>
    </row>
    <row r="14" spans="1:6" ht="15">
      <c r="A14" t="s">
        <v>11</v>
      </c>
      <c r="E14" t="s">
        <v>6</v>
      </c>
      <c r="F14" s="2">
        <f>SUM(F12,-F13)</f>
        <v>2948750</v>
      </c>
    </row>
    <row r="15" spans="1:7" ht="15">
      <c r="A15" t="s">
        <v>12</v>
      </c>
      <c r="D15" s="3">
        <v>24</v>
      </c>
      <c r="E15" t="s">
        <v>6</v>
      </c>
      <c r="F15" s="7">
        <f>QUOTIENT(F14,D15)</f>
        <v>122864</v>
      </c>
      <c r="G15" t="s">
        <v>13</v>
      </c>
    </row>
    <row r="17" spans="1:6" ht="15">
      <c r="A17" t="s">
        <v>14</v>
      </c>
      <c r="D17" s="1">
        <f>SUM(100,-D12)</f>
        <v>70</v>
      </c>
      <c r="E17" t="s">
        <v>6</v>
      </c>
      <c r="F17" s="2">
        <f>PRODUCT(F10,D17/100)</f>
        <v>7113750</v>
      </c>
    </row>
    <row r="18" ht="15">
      <c r="C18" t="s">
        <v>15</v>
      </c>
    </row>
    <row r="19" spans="3:7" ht="15">
      <c r="C19" t="s">
        <v>16</v>
      </c>
      <c r="E19" t="s">
        <v>6</v>
      </c>
      <c r="F19" s="2">
        <f>PRODUCT(F17,0.02027639)</f>
        <v>144241.1693625</v>
      </c>
      <c r="G19" t="s">
        <v>13</v>
      </c>
    </row>
    <row r="20" spans="3:7" ht="15">
      <c r="C20" t="s">
        <v>17</v>
      </c>
      <c r="E20" t="s">
        <v>6</v>
      </c>
      <c r="F20" s="2">
        <f>PRODUCT(F17,0.01213276)</f>
        <v>86309.42145</v>
      </c>
      <c r="G20" t="s">
        <v>13</v>
      </c>
    </row>
    <row r="21" spans="3:7" ht="15">
      <c r="C21" t="s">
        <v>18</v>
      </c>
      <c r="E21" t="s">
        <v>6</v>
      </c>
      <c r="F21" s="2">
        <f>PRODUCT(F17,0.00955652)</f>
        <v>67982.69415000001</v>
      </c>
      <c r="G21" t="s">
        <v>13</v>
      </c>
    </row>
  </sheetData>
  <sheetProtection/>
  <mergeCells count="3">
    <mergeCell ref="B4:C4"/>
    <mergeCell ref="B5:C5"/>
    <mergeCell ref="B2:C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7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 Soliven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VVS</dc:creator>
  <cp:keywords/>
  <dc:description/>
  <cp:lastModifiedBy>VVS</cp:lastModifiedBy>
  <dcterms:created xsi:type="dcterms:W3CDTF">2012-06-04T07:13:20Z</dcterms:created>
  <dcterms:modified xsi:type="dcterms:W3CDTF">2012-06-04T08:03:23Z</dcterms:modified>
  <cp:category/>
  <cp:version/>
  <cp:contentType/>
  <cp:contentStatus/>
</cp:coreProperties>
</file>